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12795" activeTab="0"/>
  </bookViews>
  <sheets>
    <sheet name="Záradék" sheetId="1" r:id="rId1"/>
    <sheet name="Összesítő" sheetId="2" r:id="rId2"/>
    <sheet name="Zsaluzás és állványozás" sheetId="3" r:id="rId3"/>
    <sheet name="Vakolás és rabicolás" sheetId="4" r:id="rId4"/>
    <sheet name="Szigetelés" sheetId="5" r:id="rId5"/>
    <sheet name="Megújuló energiahasznosító bere" sheetId="6" r:id="rId6"/>
    <sheet name="Akadálymentesítés" sheetId="7" r:id="rId7"/>
  </sheets>
  <definedNames>
    <definedName name="_xlnm.Print_Area" localSheetId="6">'Akadálymentesítés'!$A$1:$I$128</definedName>
    <definedName name="_xlnm.Print_Area" localSheetId="1">'Összesítő'!$A$1:$C$9</definedName>
  </definedNames>
  <calcPr fullCalcOnLoad="1"/>
</workbook>
</file>

<file path=xl/sharedStrings.xml><?xml version="1.0" encoding="utf-8"?>
<sst xmlns="http://schemas.openxmlformats.org/spreadsheetml/2006/main" count="321" uniqueCount="206">
  <si>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</si>
  <si>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</si>
  <si>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</si>
  <si>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</si>
  <si>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</si>
  <si>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</si>
  <si>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</si>
  <si>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</si>
  <si>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</si>
  <si>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</si>
  <si>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</si>
  <si>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</si>
  <si>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15-012-6.1</t>
  </si>
  <si>
    <t>m2</t>
  </si>
  <si>
    <t>alkalmazástechnikai kézikönyv szerint, 6,00 m munkapadló magasságig</t>
  </si>
  <si>
    <t>Munkanem összesen:</t>
  </si>
  <si>
    <r>
      <t>Homlokzati csőállvány állítása állványcsőből mint munkaállvány, szintenkénti pallóterítéssel, korláttal, lábdeszkával, kétlábas, 0,60-0,90 m padlószélességgel, munkapadló távolság 2,00 m, 2,00 kN/m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terhelhetőséggel, állványépítés MSZ és</t>
    </r>
  </si>
  <si>
    <t>Zsaluzás és állványozás</t>
  </si>
  <si>
    <t>36-002-4-0411028</t>
  </si>
  <si>
    <t>36-005-21.2.6.2-0411063</t>
  </si>
  <si>
    <t>színcsoport</t>
  </si>
  <si>
    <t>36-007-9.2-0417936</t>
  </si>
  <si>
    <t>36-051-6.2.1-0191807</t>
  </si>
  <si>
    <t>m</t>
  </si>
  <si>
    <t>Kültéri vakolóprofilok elhelyezése, utólagos (táblás) hőszigetelő rendszerhez (EPS), polisztirol,PVC,alumínium,rozsdam.acél,horg.acél, üvegszövet, 30 - 160 mm hőszigeteléshez, pozitív sarkokra PROTEKTOR kültéri profil pozitív sarkokra 60x90 mm utólagos</t>
  </si>
  <si>
    <t>hőszigeteléshez, vékony vakolathoz, alkáliálló üvegszövet, Cikkszám: 1091</t>
  </si>
  <si>
    <t>36-051-6.2.3-0191852</t>
  </si>
  <si>
    <t xml:space="preserve">Kültéri vakolóprofilok elhelyezése, utólagos (táblás) hőszigetelő rendszerhez (EPS), rozsdamentes acélból, alumíniumból, 30 - 160 mm hőszigeteléshez, lábazati indító profilok egyenes falakhoz PROTEKTOR kültéri lábazati indító profil egyenes falhoz 160 mm </t>
  </si>
  <si>
    <t>utólagos hőszigeteléshez, alumínium, Cikkszám: 9214</t>
  </si>
  <si>
    <t>36-090-1.2.2-0550080</t>
  </si>
  <si>
    <t>Vakolatjavítás homlokzaton, a meglazult, sérült vakolat előzetes leverésével, durva, sima kivitelben, hiánypótlás 5-25% között Hvh5-mc, kültéri, vakoló cementes mészhabarcs mészpéppel</t>
  </si>
  <si>
    <t>36-090-2.1.1</t>
  </si>
  <si>
    <t>Vakolatok pótlása, keskenyvakolatok pótlása oldalfalon, 10 cm szélességig</t>
  </si>
  <si>
    <t>36-090-2.2.1</t>
  </si>
  <si>
    <t>Vakolatok pótlása, keskenyvakolatok pótlása mennyezeten, 10 cm szélességig</t>
  </si>
  <si>
    <t>Vakolás és rabicolás</t>
  </si>
  <si>
    <t>db</t>
  </si>
  <si>
    <t>48-004-1.41.1-0094722</t>
  </si>
  <si>
    <t>Üzemi-használati víz elleni szigetelés; Védő-csúsztató réteg bitumenes lemez vízszigetelésen, vízszintes felületen, rögzítés nélkül, 10 cm laza átlapolással fektetve, egy réteg minimum 0,09 mm vastag polietilén fólia BACHL PE építési fólia, natúr, 2x50</t>
  </si>
  <si>
    <t>m, vtg. 200 µm</t>
  </si>
  <si>
    <t>48-007-41.1.5.1-0090642</t>
  </si>
  <si>
    <t>48-007-41.1.5.1-0090644</t>
  </si>
  <si>
    <t>48-010-1.3.1.1-0118006</t>
  </si>
  <si>
    <t>Homlokzati hőszigetelés, üvegszövetháló-erősítéssel, (mechanikai rögzítés, felületi zárás valamint kiegészítő profilok külön tételben szerepelnek), egyenes él-képzésű, érdesített XPS hőszigetelő lapokkal, ragasztóporból képzett ragasztóba, tagolatlan,</t>
  </si>
  <si>
    <t>48-021-1.51.2.2.1-0091313</t>
  </si>
  <si>
    <t>48-021-1.51.2.2.1-0091316</t>
  </si>
  <si>
    <t>Szigetelés</t>
  </si>
  <si>
    <t>75-061-1.1.1.1.2</t>
  </si>
  <si>
    <t>Megújuló energiahasznosító berendezések</t>
  </si>
  <si>
    <t>Összesen:</t>
  </si>
  <si>
    <t xml:space="preserve">                                       </t>
  </si>
  <si>
    <t xml:space="preserve">A munka leírása:                       </t>
  </si>
  <si>
    <t xml:space="preserve">Tervezői költségvetés.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</si>
  <si>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</si>
  <si>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</si>
  <si>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</si>
  <si>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</si>
  <si>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</si>
  <si>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</si>
  <si>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</si>
  <si>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</si>
  <si>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</si>
  <si>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</si>
  <si>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</si>
  <si>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Név : Kántorjánosi Község Önkormányzata    </t>
  </si>
  <si>
    <t>4335 Kántorjánosi, Kossuth utca 14.</t>
  </si>
  <si>
    <t xml:space="preserve">4335 Kántorjánosi, Kossuth u. 14. sz. 1 hrsz. alatti                       </t>
  </si>
  <si>
    <t xml:space="preserve">Polgármesteri Hivatal épületének energetikai felújítása.                   </t>
  </si>
  <si>
    <t>48-010-001.6.2.1-0310391</t>
  </si>
  <si>
    <t>Homlokzati hőszigetelés, üvegszövetháló-erősítéssel,(mechanikai rögzítés, felületi zárás valamint kiegészítő profilokkülön tételben szerepelnek),
normál homlokzati kőzetgyapot hőszigetelő lapokkal,
ragasztóporból képzett ragasztóba,
tagolatlan, sík, függőleges falon
weber ásványgyapot lap 150 mm</t>
  </si>
  <si>
    <t>Akadálymentesítés</t>
  </si>
  <si>
    <t>Készítette:</t>
  </si>
  <si>
    <t>Hadháziné Katona Judit tervező</t>
  </si>
  <si>
    <t>Suszté László ügyvezető</t>
  </si>
  <si>
    <t xml:space="preserve">Készült: Kiviteli tervek alapján                                         </t>
  </si>
  <si>
    <t>Napenergia hasznosítása - villamos hálózatra kapcsolt napelemes rendszerek telepítése, az épület villamos energiarendszerére csatlakoztatva, polikristályos napelem, cseréptetőre telepítve kompletten, egyfázisú napelemes rendszer, 250W-os napelemekből összerakva, inverterrel és rendszerelemekkel Áramszolgáltatói jóváhagyatással és dokumentálással</t>
  </si>
  <si>
    <t>15-002-1.1.1</t>
  </si>
  <si>
    <t>Kétoldali falzsaluzás függőleges vagy ferde sík felülettel, fa zsaluzattal, 3 m magasságig</t>
  </si>
  <si>
    <t>21-002-1.7</t>
  </si>
  <si>
    <t>Humuszos termőréteg, termőföld leszedése, terítése gépi erővel, 18%-os terephajlásig, bármilyen talajban, szállítással, 1000,1-1200,0 m között</t>
  </si>
  <si>
    <t>m3</t>
  </si>
  <si>
    <t>21-003-5.1.1.1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</si>
  <si>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szelvényig, I-II. talajosztály</t>
    </r>
  </si>
  <si>
    <t>21-003-7.1.1.1</t>
  </si>
  <si>
    <r>
      <t>Munkagödör földkiemelése épületek és műtárgyak helyén bármely konzisztenciájú, I-IV. oszt. talajban, gépi erővel, kiegészítő kézi munkával, alapterület: 10,00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-ig, 2,0 m mélységig</t>
    </r>
  </si>
  <si>
    <t>21-004-4.2.2-0120002</t>
  </si>
  <si>
    <t>Talajjavító réteg készítése vonalas létesítményeknél, 3,00 m szélesség felett, osztályozatlan kavicsból Nyers homokos kavics, NHK 0/63</t>
  </si>
  <si>
    <t>21-004-5.1.2.1</t>
  </si>
  <si>
    <t>Tükörkészítés tömörítés nélkül, sík felületen kézi erővel talajosztály: V-VI.</t>
  </si>
  <si>
    <t>21-008-2.2.2</t>
  </si>
  <si>
    <t>Tömörítés bármely tömörítési osztályban gépi erővel, kis felületen, tömörségi fok: 90%</t>
  </si>
  <si>
    <t>21-011-7.2-0120189</t>
  </si>
  <si>
    <t>Feltöltések alap- és lábazati falak közé és alagsori vagy alá nem pincézett földszinti padozatok alá, az anyag szétterítésével, mozgatásával, kézi döngöléssel, osztályozatlan kavicsból Természetes szemmegoszlású homokos kavics, THK 0/32</t>
  </si>
  <si>
    <t>21-011-11.3</t>
  </si>
  <si>
    <r>
      <t>Építési törmelék konténeres elszállítása, lerakása, lerakóhelyi díjjal, 5,0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</si>
  <si>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23-003-3-0242210</t>
  </si>
  <si>
    <r>
      <t>Vasbeton sáv-, talp-, lemez- vagy gerendaalap készítése helyszínen kevert .....minőségű betonból C25/30 - XC2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6,6 finomsági modulussal</t>
    </r>
  </si>
  <si>
    <t>23-003-11.1-0222210</t>
  </si>
  <si>
    <r>
      <t>Szerelőbeton készítése, .....minőségű betonból 8 cm vastagságig C16/20 - X0v(H)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6,6 finomsági modulussal</t>
    </r>
  </si>
  <si>
    <t>31-001-1.2.1-0220955</t>
  </si>
  <si>
    <t>Betonacél helyszíni szerelése  függőleges vagy vízszintes tartószerkezetbe, bordás betonacélból, 4-10 mm átmérő között hidegen húzott bordás betonacél, 6 m-es szálban, BHB55.50  8-12 mm</t>
  </si>
  <si>
    <t>t</t>
  </si>
  <si>
    <t>31-011-3.1.1-0222110</t>
  </si>
  <si>
    <t>Vasbetonfal készítése,  X0v(H), XC1, XC2, XC3 környezeti osztályú, kissé képlékeny vagy képlékeny konzisztenciájú betonból, kézi bedolgozással, vibrátoros tömörítéssel, 12 cm vastagságig C16/20 - X0v(H) kissé képlékeny kavicsbeton keverék CEM 32,5 pc.</t>
  </si>
  <si>
    <r>
      <t>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6,6 finomsági modulussal</t>
    </r>
  </si>
  <si>
    <t>31-021-10.11.1.1-0230110</t>
  </si>
  <si>
    <t>Lépcső készítése vasbetonból, X0v(H), XC1, XC2, XC3 környezeti osztályú, kissé képlékeny vagy képlékeny konzisztenciájú betonból, helyszíni keveréssel, kézi bedolgozással és vibrátoros tömörítéssel C20/25 - X0v(H) kissé képlékeny kavicsbeton keverék CEM</t>
  </si>
  <si>
    <r>
      <t>52,5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6,3 finomsági modulussal</t>
    </r>
  </si>
  <si>
    <t>31-030-11.1.1.2-0121110</t>
  </si>
  <si>
    <t>Beton aljzat készítése helyszínen kevert betonból, kézi továbbítással és bedolgozással, merev aljzatra, tartószerkezetre léccel lehúzva, kavicsbetonból, C 8/10 - C 16/20 kissé képlékeny konzisztenciájú betonból, 6 cm vastagság felett C16/20 - X0b(H) kissé</t>
  </si>
  <si>
    <r>
      <t>képlékeny kavicsbeton keverék CEM 42,5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6,4 finomsági modulussal</t>
    </r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</si>
  <si>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</t>
  </si>
  <si>
    <t>32-002-1.1.1-0120012</t>
  </si>
  <si>
    <t>kiegészítő hőszigetelés elhelyezése nélkül, 0,10 t/db tömegig, égetett agyag-kerámia köpenyes nyílásáthidaló POROTHERM A-10 kerámia burkolatú nyílásáthidaló, 1,50 m</t>
  </si>
  <si>
    <t>33-000-21.1.1.2.1.1</t>
  </si>
  <si>
    <t>Válaszfal bontása, égetett agyag-kerámia termékekből, erősítő pillérrel vagy erősítő pillér nélkül falazva, KM tégla, üreges kerámia válaszfaltéglából,  falazó, cementes mészhabarcsból falazva</t>
  </si>
  <si>
    <t>33-000-32.1</t>
  </si>
  <si>
    <t>Nyílásbontás, bármilyen KM tégla, égetett kerámia válaszfalban</t>
  </si>
  <si>
    <t>33-001-1.3.1.2.1.1-0010101</t>
  </si>
  <si>
    <t>Teherhordó és kitöltő falazat készítése, beton, könnyűbeton falazóblokk vagy zsaluzóelem termékekből, 150 mm falvastagságban, 150x500x230 mm-es méretű beton zsaluzóelemből, kitöltő betonnal, betonacél beépítéssel ZS 15-ös zsaluzóelem, 150/500/230</t>
  </si>
  <si>
    <t>mm, C12/15-24/kissé képlékeny kavicsbeton, B 38.24:6 mm átmérőjű betonacél</t>
  </si>
  <si>
    <t>33-091-1.1.1-1110002</t>
  </si>
  <si>
    <t>Teherhordó és kitöltő falazat, égetett agyag-kerámia termékekből, nyílásbefalazás, nyílásszűkítés vagy kisebb falpótlások, csorbázatvéséssel, nyílásbefalazás, nyílásszűkítés vagy kisebb falpótlások</t>
  </si>
  <si>
    <t>Hf5-mc, falazó, cementes mészhabarcs</t>
  </si>
  <si>
    <t>36-090-1.1.2-0550030</t>
  </si>
  <si>
    <t>Vakolatjavítás oldalfalon, tégla-, beton-, kőfelületen vagy építőlemezen, a meglazult, sérült vakolat előzetes leverésével, hiánypótlás 5-25% között Hvb4-mc, beltéri, vakoló, cementes mészhabarcs mészpéppel</t>
  </si>
  <si>
    <t>42-012-1.1.1.1.1.3-0212003</t>
  </si>
  <si>
    <t>Fal-, pillér-, oszlopburkolat készítése beltérben, tégla, beton, vakolt alapfelületen, mázas kerámiával, kötésben vagy hálósan, 3-5 mm vtg. ragasztóba rakva, 1-10 mm fugaszélességgel, 25x25 -  40x40 cm közötti lapmérettel/Gres ragasztó, EN</t>
  </si>
  <si>
    <t>12004 szerinti C2TE minősítéssel, kül- és beltérbe, fagyálló, padlófűtéshez is</t>
  </si>
  <si>
    <t>42-022-1.1.1.2.1.1-0212004</t>
  </si>
  <si>
    <t>Padlóburkolat készítése, beltérben, tégla, beton, vakolt alapfelületen, gres, kőporcelán lappal, kötésben vagy hálósan, 3-5 mm vtg. ragasztóba rakva, 1-10 mm fugaszélességgel, 20x20 - 40x40 cm közötti lapmérettel Flex ragasztó, EN 12004</t>
  </si>
  <si>
    <t>szerinti C2TE minősítéssel, kül- és beltérbe, fagyálló, padlófűtéshez is</t>
  </si>
  <si>
    <t>42-022-1.2.1.2.1.1-0212004</t>
  </si>
  <si>
    <t>Padlóburkolat készítése, kültérben, hőterhelt felületen, tégla, beton, vakolt alapfelületen, gres, kőporcelán lappal, kötésben vagy hálósan, 3-5 mm vtg. ragasztóba rakva, 1-10 mm fugaszélességgel, 20x20 - 40x40 cm közötti lapmérettel Flex</t>
  </si>
  <si>
    <t>ragasztó, EN 12004 szerinti C2TE minősítéssel, kül- és beltérbe, fagyálló, padlófűtéshez is</t>
  </si>
  <si>
    <t>42-022-3.2.1.1.2.1-0212004</t>
  </si>
  <si>
    <t>Lépcsőburkolat készítése, kültérben, 3-10 mm ragasztóba rakva,  1-20 mm fugaszélességgel, járólap 35 cm szélességig,  3 cm lapvastagságig, (élvédelem nélkül) gres, kőporcelán lappal, 20x20 - 40×40 cm közötti lapmérettel Flex ragasztó, EN</t>
  </si>
  <si>
    <t>42-022-3.2.1.2.2.1-0212004</t>
  </si>
  <si>
    <t>Lépcsőburkolat készítése, kültérben, 3-10 mm ragasztóba rakva,  1-20 mm fugaszélességgel, homloklap, tagozat nélkül, gres, kőporcelán lappal, 20x20 - 40×40 cm közötti lapmérettel Flex ragasztó, EN 12004 szerinti C2TE minősítéssel, kül- és</t>
  </si>
  <si>
    <t>beltérbe, fagyálló, padlófűtéshez is</t>
  </si>
  <si>
    <t>42-090-3.1.2.2</t>
  </si>
  <si>
    <r>
      <t>Lapburkolat javítása; Padlóburkolat javítása, 0,10-2,00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 terjedő felületen kivéséssel, pótlással, 30x30 cm-es mozaiklap</t>
    </r>
  </si>
  <si>
    <t>44-001-1.1.1.1-0131032</t>
  </si>
  <si>
    <t>Fa beltéri nyílászárók elhelyezése, előre kihagyott falnyílásba, utólagos elhelyezéssel, tömítés nélkül, (szerelvényezve, finom beállítással), MDF vagy keményhéjszerkezetes ajtó, 6,00 m kerület felett Beltéri kazettás ajtó, tele lemezelt, egyszárnyú, MDF</t>
  </si>
  <si>
    <t>tokkal, akadálymentes kilinccsel, 110x210 cm</t>
  </si>
  <si>
    <t>45-004-3-0990114</t>
  </si>
  <si>
    <t>Akadálymentes rámpa és lépcsőkorlát készítése és elhelyezése 3 rétegű felületkezeléssel min. 240 mikronmm rétegvastagsággal Megrendelő által meghatározott színben, 2 soros csőkorlátal, acél tartóoszlopokkal, rögzítésekkel teljesen készre. Rehabiéitációs dokumentáció szerint.</t>
  </si>
  <si>
    <t>47-000-1.99.1.2.1.1-0218023</t>
  </si>
  <si>
    <t>Belső festéseknél felület előkészítése, részmunkák; felület glettelése zsákos kiszerelésű anyagból (alapozóval, sarokvédelemmel), bármilyen padozatú helyiségben, vakolt felületen, 1,5 mm vastagságban tagolatlan felületen Rigips Rimano 0-3 belsőtéri</t>
  </si>
  <si>
    <t>nagyszilárdságú glettelő gipsz, foltszerű és teljes glettelés</t>
  </si>
  <si>
    <t>47-011-15.1.1.1-0151171</t>
  </si>
  <si>
    <t>Diszperziós festés műanyag bázisú vizes-diszperziós  fehér vagy gyárilag színezett festékkel, új vagy régi lekapart, előkészített alapfelületen, vakolaton, két rétegben, tagolatlan sima felületen Héra diszperziós belső falfesték, fehér, EAN: 5995061999118</t>
  </si>
  <si>
    <t>68-002-1.1-0020446</t>
  </si>
  <si>
    <t>Közúti jelző- és útbaigazító táblák fémanyagúoszlopainak elhelyezése betonalappal,földmunkával, I-IV. osztályú talajban, 89 mm átmérőjű alumínium oszlop, 1,5-5,5 m hosszú, előregyártott betonalappal Horganyzott tartóoszlop 89x3500</t>
  </si>
  <si>
    <t>68-002-2.2-0020061</t>
  </si>
  <si>
    <t>Közúti jelző- és útbaigazító táblák felszerelése, tájékoztatást adó- és útbaigazító jelzőtáblák, 4-4 bilincskészlettel Alumínium útbaigazítást adó jelzőtábla, fényvisszaverő, 800x800 mm EG</t>
  </si>
  <si>
    <t>68-003-1.1.2-0020281</t>
  </si>
  <si>
    <t>Útburkolati jelek készítése, hagyományos oldószeres festékkel, kézi jel Vízesbázisú festékek Plastiroute UWS</t>
  </si>
  <si>
    <t>44-001-1.1.1.1-0131033</t>
  </si>
  <si>
    <t>tokkal, akadálymentes kilinccsel, 120x230 cm</t>
  </si>
  <si>
    <t>44-001-1.1.1.1-0131034</t>
  </si>
  <si>
    <t>tokkal, akadálymentes kilinccsel, 140x255 cm</t>
  </si>
  <si>
    <t>tokkal, akadálymentes kilinccsel, 144x255 cm</t>
  </si>
  <si>
    <t>Fa beltéri nyílászárók elhelyezése, előre kihagyott falnyílásba, utólagos elhelyezéssel, tömítés nélkül, (szerelvényezve, finom beállítással), MDF vagy keményhéjszerkezetes ajtó, 6,00 m kerület felett Beltéri kazettás ajtó, féilg üvegezett, alsó része lemezelt, kétszárnyú, MDF</t>
  </si>
  <si>
    <t>Fa beltéri nyílászárók elhelyezése, előre kihagyott falnyílásba, utólagos elhelyezéssel, tömítés nélkül, (szerelvényezve, finom beállítással), MDF vagy keményhéjszerkezetes ajtó, 6,00 m kerület felett Beltéri kazettás ajtó, tele lemezelt, kétszárnyú, MDF</t>
  </si>
  <si>
    <t>tokkal, akadálymentes kilinccsel, 170x300 cm</t>
  </si>
  <si>
    <t>44-011-1.1.1-0167486</t>
  </si>
  <si>
    <t>Ivóvíz vezeték, Ötrétegű cső szerelése, PE-Xa/Al/PE-HD anyagból, toldóhüvelyes kötésekkel, cső elhelyezése csőidomok nélkül, szakaszos nyomáspróbával, falhoronyba vagy padlószerkezetbe szerelve (horonyvésés külön tételben), DN 15 REHAU univerzális</t>
  </si>
  <si>
    <t>RAUTITAN stabil cső, ötrétegű 20x2,9 mm, tekercs, 130131-100</t>
  </si>
  <si>
    <t>PVC lefolyóvezeték szerelése, ragasztott kötésekkel, cső elhelyezése csőidomokkal, szakaszos tömörségi próbával, falhoronyba vagy padlócsatornába (horonyvésés külön tételben), DN 40 PIPELIFE PVC-U sima lefolyócső 40x1,8x2000 mm, KAGL040/2M</t>
  </si>
  <si>
    <t>PVC lefolyóvezeték szerelése, ragasztott kötésekkel, cső elhelyezése csőidomokkal, szakaszos tömörségi próbával, falhoronyba vagy padlócsatornába (horonyvésés külön tételben), DN 50 PIPELIFE PVC-U sima lefolyócső 50x1,8x2000 mm, KAGL050/2M</t>
  </si>
  <si>
    <t>PVC-KGEM lefolyóvezeték szerelése, tokos, gumigyűrűs kötésekkel, cső elhelyezése csőidomok nélkül, szakaszos tömörségi próbával, szabadon, csőtartókkal, DN 100 PIPELIFE PVC-U tömörfalú tokos csatornacső 110x3,2x1000 mm SN4, KGEM110/1M-EN</t>
  </si>
  <si>
    <t>Kétoldalon préselt kötésű, vagy egyik oldalon préselt  másik oldalon menetes szerelvény elhelyezése, DN 12 szelepek, csappantyúk (szabályzó, folytó-elzáró, beavatkozó) VALSIR Pexal Easy csempeszelep, 16x16, Rendelési kód: VS161305</t>
  </si>
  <si>
    <t>Fűtőtest szerelvény elhelyezése külső vagy belső menettel, illetve hollandival csatlakoztatva DN 15 radiátorszelep HERZ-GP típusú, sarok  kivitelű radiátorszelep, 1/2", Csz: 1.5524.21</t>
  </si>
  <si>
    <t>Fűtőtest szerelvény elhelyezése külső vagy belső menettel, illetve hollandival csatlakoztatva DN 15 termosztatikus szelep, termosztatikus szelep szett Danfoss sarok kivitelű termosztatikus szeleptest, előbeálítással, 013G0013, RA-N 1/2"</t>
  </si>
  <si>
    <t>Mosdó vagy mosómedence berendezés elhelyezése és bekötése,kifolyószelep, bűzelzáró és sarokszelep nélkül,
falra szerelhető porcelán kivitelben (komplett)
B&amp;K Porcelán mosdó mozgáskorlátozottak részére 675x575 mm (leeresztőszelep, szifon, tartókonzol nélkül), Cikkszám: TH400-I</t>
  </si>
  <si>
    <t>Vízellátás berendezési tárgyai
WC csésze elhelyezése és bekötése,öblítőtartály, sarokszelep, WC ülőke, nyomógomb nélkül,
porcelánból,
alsókifolyású,
mélyöblítésű kivitelben
B&amp;K Porcelán WC-kagyló mozgáskorlátozottak részére, padlón álló, alsó kifolyással, Cikkszám: TH420I</t>
  </si>
  <si>
    <t>Csaptelepek és szerelvényeinek felszerelése,
orvosi és speciális csaptelepek,
mosdócsaptelep
Kludi Medi-Care egykaros orvosi mosdócsap, kar csak vízszintesen mozgatható, Care vízsugárszabályzó, kerámiabetét, 8 l/perc, R: 341120524</t>
  </si>
  <si>
    <t>Mozgássérült vízellátási berendezésekkiegészítő szerelvényeinek elhelyezése
B&amp;K Függőleges kapaszkodó, fali rögzítésű, szinterezett acél, 1800 mm, fehér Cikkszám: TH300L</t>
  </si>
  <si>
    <t>Mozgássérült vízellátási berendezésekkiegészítő szerelvényeinek elhelyezése
B&amp;K Sarokkapaszkodó, szinterezett acél, 750x750 mm, fehér Cikkszám: TH121L</t>
  </si>
  <si>
    <t>Mozgássérült vízellátási berendezések
kiegészítő szerelvényeinek elhelyezése
B&amp;K Vízszintes kapaszkodó, szinterezett acél, 600 mm, fehér Cikkszám: THM60L</t>
  </si>
  <si>
    <t>82-012-3.2.1.4-0425756</t>
  </si>
  <si>
    <t>Acéllemez kompakt lapradiátor elhelyezése,
széthordással, tartókkal, bekötéssel,
2 soros,
1600 mm-ig,
600 mm
D-ÉG Dunaferr LUX-UNI univerzális hat csatl.lapradiátor DK (22 típus), 2-soros, 2 konvektorlemezes, burkolattal, 600x 600 mm, fűtőteljesítmény:  973 W</t>
  </si>
  <si>
    <t>81-001-001.3.1.1.1.1.2-0311003</t>
  </si>
  <si>
    <t>81-002-003.1.1.1.3-0131113</t>
  </si>
  <si>
    <t>81-002-003.1.1.1.4-0131114</t>
  </si>
  <si>
    <t>81-002-004.1.1.1.1-0131501</t>
  </si>
  <si>
    <t>82-001-008.1.1-0316653</t>
  </si>
  <si>
    <t>82-001-016.2.1-0116012</t>
  </si>
  <si>
    <t>82-001-016.2.5-0113212</t>
  </si>
  <si>
    <t>82-009-005.1-0118002</t>
  </si>
  <si>
    <t>82-009-011.1.1.2-0118011</t>
  </si>
  <si>
    <t>82-009-019.8.1-0332112</t>
  </si>
  <si>
    <t>82-009-032-0181122</t>
  </si>
  <si>
    <t>82-009-032-0181134</t>
  </si>
  <si>
    <t>82-009-032-0181105</t>
  </si>
  <si>
    <r>
      <t>Födém; Padló hőszigetelő anyag elhelyezése, vízszintes felületen, nem járható födémre, szálas szigetelő anyaggal (üveggyapot, kőzetgyapot) 100 mm hőszigetelő lemez λ</t>
    </r>
    <r>
      <rPr>
        <vertAlign val="subscript"/>
        <sz val="10"/>
        <color indexed="8"/>
        <rFont val="Times New Roman CE"/>
        <family val="0"/>
      </rPr>
      <t>D</t>
    </r>
    <r>
      <rPr>
        <sz val="10"/>
        <color indexed="8"/>
        <rFont val="Times New Roman CE"/>
        <family val="0"/>
      </rPr>
      <t xml:space="preserve"> =0,037 (W/mK)</t>
    </r>
  </si>
  <si>
    <r>
      <t>Födém; Padló hőszigetelő anyag elhelyezése, vízszintes felületen, nem járható födémre, szálas szigetelő anyaggal (üveggyapot, kőzetgyapot)  150 mm hőszigetelő lemez λ</t>
    </r>
    <r>
      <rPr>
        <vertAlign val="subscript"/>
        <sz val="10"/>
        <color indexed="8"/>
        <rFont val="Times New Roman CE"/>
        <family val="0"/>
      </rPr>
      <t>D</t>
    </r>
    <r>
      <rPr>
        <sz val="10"/>
        <color indexed="8"/>
        <rFont val="Times New Roman CE"/>
        <family val="0"/>
      </rPr>
      <t xml:space="preserve"> =0,037 (W/mK)</t>
    </r>
  </si>
  <si>
    <t>sík, függőleges falon XPS extrudált polisztirolhab lemez, 1250x600x80 mm</t>
  </si>
  <si>
    <t>Szigetelések rögzítése; Hőszigetelő táblák pontszerű mechanikai rögzítése, homlokzaton, beton aljzatszerkezethez, műanyag vagy fém beütőszeges/csavaros műanyag beütődübelekkel 170 mm, fém beütőszeges tárcsás dübel</t>
  </si>
  <si>
    <t>Szigetelések rögzítése; Hőszigetelő táblák pontszerű mechanikai rögzítése, homlokzaton, beton aljzatszerkezethez, műanyag vagy fém beütőszeges/csavaros műanyag beütődübelekkel 235 mm, fém beütőszeges tárcsás dübel</t>
  </si>
  <si>
    <t>Lábazati vakolatok; díszítő és lábazati műgyantás kötőanyagú vakolatréteg felhordása, kézi erővel, vödrös kiszerelésű anyagból Lábazati diszítő vakolat 2 mm</t>
  </si>
  <si>
    <t>Vékonyvakolat alapozók felhordása, kézi erővel vékonyvakolat alapozó</t>
  </si>
  <si>
    <t>Vékonyvakolatok, színvakolatok felhordása alapozott, előkészített felületre, vödrös kiszerelésű anyagból, szilikon vékonyvakolat készítése, egy rétegben, 1,5-2,5 mm-es szemcsemérettel silicon vékonyvakolat, finomszemcsés, 1.</t>
  </si>
  <si>
    <t>Mozgássérült WC jelző szett készítése, elektromos bekötéssel, helyiségvilágítási lámpatest elhelyezése, kapcsolódó védőcső és vezeték, valamint kapcsoló elhelyezésével</t>
  </si>
  <si>
    <t xml:space="preserve"> Kelt:      2018. 02. 15.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</si>
</sst>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3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0" borderId="11" xfId="0" applyFont="1" applyBorder="1" applyAlignment="1">
      <alignment horizontal="right" vertical="top"/>
    </xf>
    <xf numFmtId="0" fontId="42" fillId="0" borderId="0" xfId="0" applyFont="1" applyAlignment="1">
      <alignment vertical="top"/>
    </xf>
    <xf numFmtId="0" fontId="40" fillId="0" borderId="0" xfId="0" applyNumberFormat="1" applyFont="1" applyAlignment="1">
      <alignment vertical="top" wrapText="1"/>
    </xf>
    <xf numFmtId="0" fontId="42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42" fillId="0" borderId="0" xfId="0" applyFont="1" applyAlignment="1">
      <alignment horizontal="left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3"/>
      <c r="B1" s="23"/>
      <c r="C1" s="23"/>
      <c r="D1" s="23"/>
    </row>
    <row r="2" spans="1:4" s="14" customFormat="1" ht="15.75">
      <c r="A2" s="23"/>
      <c r="B2" s="23"/>
      <c r="C2" s="23"/>
      <c r="D2" s="23"/>
    </row>
    <row r="3" spans="1:4" s="14" customFormat="1" ht="15.75">
      <c r="A3" s="23"/>
      <c r="B3" s="23"/>
      <c r="C3" s="23"/>
      <c r="D3" s="23"/>
    </row>
    <row r="4" spans="1:4" ht="15.75">
      <c r="A4" s="24"/>
      <c r="B4" s="24"/>
      <c r="C4" s="24"/>
      <c r="D4" s="24"/>
    </row>
    <row r="5" spans="1:4" ht="15.75">
      <c r="A5" s="24"/>
      <c r="B5" s="24"/>
      <c r="C5" s="24"/>
      <c r="D5" s="24"/>
    </row>
    <row r="6" spans="1:4" ht="15.75">
      <c r="A6" s="24"/>
      <c r="B6" s="24"/>
      <c r="C6" s="24"/>
      <c r="D6" s="24"/>
    </row>
    <row r="7" spans="1:4" ht="15.75">
      <c r="A7" s="24"/>
      <c r="B7" s="24"/>
      <c r="C7" s="24"/>
      <c r="D7" s="24"/>
    </row>
    <row r="9" spans="1:3" ht="15.75">
      <c r="A9" s="15" t="s">
        <v>64</v>
      </c>
      <c r="B9" s="15"/>
      <c r="C9" s="15" t="s">
        <v>50</v>
      </c>
    </row>
    <row r="10" spans="1:3" ht="15.75">
      <c r="A10" s="22" t="s">
        <v>65</v>
      </c>
      <c r="B10" s="15"/>
      <c r="C10" s="15" t="s">
        <v>50</v>
      </c>
    </row>
    <row r="11" spans="1:4" ht="15.75">
      <c r="A11" s="15"/>
      <c r="B11" s="29" t="s">
        <v>205</v>
      </c>
      <c r="C11" s="29"/>
      <c r="D11" s="29"/>
    </row>
    <row r="12" spans="1:4" ht="15.75">
      <c r="A12" s="15" t="s">
        <v>50</v>
      </c>
      <c r="B12" s="22" t="s">
        <v>71</v>
      </c>
      <c r="C12" s="22" t="s">
        <v>72</v>
      </c>
      <c r="D12" s="22"/>
    </row>
    <row r="13" spans="1:4" ht="15.75">
      <c r="A13" s="15" t="s">
        <v>50</v>
      </c>
      <c r="B13" s="22"/>
      <c r="C13" s="22" t="s">
        <v>73</v>
      </c>
      <c r="D13" s="22"/>
    </row>
    <row r="14" spans="1:3" ht="15.75">
      <c r="A14" s="15" t="s">
        <v>50</v>
      </c>
      <c r="B14" s="15"/>
      <c r="C14" s="15" t="s">
        <v>50</v>
      </c>
    </row>
    <row r="15" spans="1:3" ht="15.75">
      <c r="A15" s="15" t="s">
        <v>51</v>
      </c>
      <c r="B15" s="15"/>
      <c r="C15" s="15"/>
    </row>
    <row r="16" spans="1:3" ht="15.75">
      <c r="A16" s="15" t="s">
        <v>66</v>
      </c>
      <c r="B16" s="15"/>
      <c r="C16" s="15"/>
    </row>
    <row r="17" spans="1:3" ht="15.75">
      <c r="A17" s="15" t="s">
        <v>67</v>
      </c>
      <c r="B17" s="15"/>
      <c r="C17" s="15"/>
    </row>
    <row r="18" spans="1:3" ht="15.75">
      <c r="A18" s="15" t="s">
        <v>52</v>
      </c>
      <c r="B18" s="15"/>
      <c r="C18" s="15"/>
    </row>
    <row r="19" spans="1:3" ht="15.75">
      <c r="A19" s="22" t="s">
        <v>74</v>
      </c>
      <c r="B19" s="15"/>
      <c r="C19" s="15"/>
    </row>
    <row r="20" ht="15.75">
      <c r="A20" s="10" t="s">
        <v>53</v>
      </c>
    </row>
    <row r="22" spans="1:4" ht="15.75">
      <c r="A22" s="25" t="s">
        <v>54</v>
      </c>
      <c r="B22" s="25"/>
      <c r="C22" s="25"/>
      <c r="D22" s="25"/>
    </row>
    <row r="23" spans="1:4" ht="15.75">
      <c r="A23" s="16" t="s">
        <v>55</v>
      </c>
      <c r="B23" s="16"/>
      <c r="C23" s="19" t="s">
        <v>56</v>
      </c>
      <c r="D23" s="19" t="s">
        <v>57</v>
      </c>
    </row>
    <row r="24" spans="1:4" ht="15.75">
      <c r="A24" s="16" t="s">
        <v>58</v>
      </c>
      <c r="B24" s="16"/>
      <c r="C24" s="16">
        <f>ROUND(SUM(Összesítő!B2:B6),0)</f>
        <v>0</v>
      </c>
      <c r="D24" s="16">
        <f>ROUND(SUM(Összesítő!C2:C6),0)</f>
        <v>0</v>
      </c>
    </row>
    <row r="25" spans="1:4" ht="15.75">
      <c r="A25" s="16" t="s">
        <v>59</v>
      </c>
      <c r="B25" s="16"/>
      <c r="C25" s="16">
        <f>ROUND(C24,0)</f>
        <v>0</v>
      </c>
      <c r="D25" s="16">
        <f>ROUND(D24,0)</f>
        <v>0</v>
      </c>
    </row>
    <row r="26" spans="1:4" ht="15.75">
      <c r="A26" s="10" t="s">
        <v>60</v>
      </c>
      <c r="C26" s="26">
        <f>ROUND(C25+D25,0)</f>
        <v>0</v>
      </c>
      <c r="D26" s="26"/>
    </row>
    <row r="27" spans="1:4" ht="15.75">
      <c r="A27" s="16" t="s">
        <v>61</v>
      </c>
      <c r="B27" s="17">
        <v>0.27</v>
      </c>
      <c r="C27" s="27">
        <f>ROUND(C26*B27,0)</f>
        <v>0</v>
      </c>
      <c r="D27" s="27"/>
    </row>
    <row r="28" spans="1:4" ht="15.75">
      <c r="A28" s="16" t="s">
        <v>62</v>
      </c>
      <c r="B28" s="16"/>
      <c r="C28" s="28">
        <f>ROUND(C26+C27,0)</f>
        <v>0</v>
      </c>
      <c r="D28" s="28"/>
    </row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7" spans="2:3" ht="15.75">
      <c r="B37" s="26" t="s">
        <v>63</v>
      </c>
      <c r="C37" s="26"/>
    </row>
    <row r="39" ht="15.75">
      <c r="A39" s="18"/>
    </row>
    <row r="40" ht="15.75">
      <c r="A40" s="18"/>
    </row>
    <row r="41" ht="15.75">
      <c r="A41" s="18"/>
    </row>
  </sheetData>
  <sheetProtection/>
  <mergeCells count="13">
    <mergeCell ref="A7:D7"/>
    <mergeCell ref="A22:D22"/>
    <mergeCell ref="C26:D26"/>
    <mergeCell ref="C27:D27"/>
    <mergeCell ref="C28:D28"/>
    <mergeCell ref="B37:C37"/>
    <mergeCell ref="B11:D11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view="pageBreakPreview" zoomScaleSheetLayoutView="100" zoomScalePageLayoutView="0" workbookViewId="0" topLeftCell="A1">
      <selection activeCell="E1" sqref="E1:F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4" width="9.140625" style="11" customWidth="1"/>
    <col min="5" max="5" width="11.28125" style="11" customWidth="1"/>
    <col min="6" max="6" width="13.28125" style="11" customWidth="1"/>
    <col min="7" max="7" width="12.7109375" style="11" customWidth="1"/>
    <col min="8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17</v>
      </c>
      <c r="B2" s="11">
        <f>'Zsaluzás és állványozás'!H5</f>
        <v>0</v>
      </c>
      <c r="C2" s="11">
        <f>'Zsaluzás és állványozás'!I5</f>
        <v>0</v>
      </c>
    </row>
    <row r="3" spans="1:3" ht="15.75">
      <c r="A3" s="11" t="s">
        <v>35</v>
      </c>
      <c r="B3" s="11">
        <f>'Vakolás és rabicolás'!H21</f>
        <v>0</v>
      </c>
      <c r="C3" s="11">
        <f>'Vakolás és rabicolás'!I21</f>
        <v>0</v>
      </c>
    </row>
    <row r="4" spans="1:3" ht="15.75">
      <c r="A4" s="11" t="s">
        <v>46</v>
      </c>
      <c r="B4" s="11">
        <f>Szigetelés!H20</f>
        <v>0</v>
      </c>
      <c r="C4" s="11">
        <f>Szigetelés!I20</f>
        <v>0</v>
      </c>
    </row>
    <row r="5" spans="1:3" ht="31.5">
      <c r="A5" s="11" t="s">
        <v>48</v>
      </c>
      <c r="B5" s="11">
        <f>'Megújuló energiahasznosító bere'!H5</f>
        <v>0</v>
      </c>
      <c r="C5" s="11">
        <f>'Megújuló energiahasznosító bere'!I5</f>
        <v>0</v>
      </c>
    </row>
    <row r="6" spans="1:3" ht="15.75">
      <c r="A6" s="11" t="s">
        <v>70</v>
      </c>
      <c r="B6" s="11">
        <f>Akadálymentesítés!H128</f>
        <v>0</v>
      </c>
      <c r="C6" s="11">
        <f>Akadálymentesítés!I128</f>
        <v>0</v>
      </c>
    </row>
    <row r="7" spans="1:3" s="12" customFormat="1" ht="15.75">
      <c r="A7" s="12" t="s">
        <v>49</v>
      </c>
      <c r="B7" s="12">
        <f>ROUND(SUM(B2:B6),0)</f>
        <v>0</v>
      </c>
      <c r="C7" s="12">
        <f>ROUND(SUM(C2:C6),0)</f>
        <v>0</v>
      </c>
    </row>
    <row r="9" ht="15.75">
      <c r="H9" s="11">
        <f>F7-12410212</f>
        <v>-12410212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="60"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9.5">
      <c r="A2" s="8">
        <v>1</v>
      </c>
      <c r="B2" s="1" t="s">
        <v>12</v>
      </c>
      <c r="C2" s="2" t="s">
        <v>16</v>
      </c>
      <c r="D2" s="6">
        <v>450</v>
      </c>
      <c r="E2" s="1" t="s">
        <v>13</v>
      </c>
      <c r="H2" s="6">
        <f>ROUND(D2*F2,0)</f>
        <v>0</v>
      </c>
      <c r="I2" s="6">
        <f>ROUND(D2*G2,0)</f>
        <v>0</v>
      </c>
    </row>
    <row r="3" ht="25.5">
      <c r="C3" s="2" t="s">
        <v>14</v>
      </c>
    </row>
    <row r="5" spans="1:9" s="9" customFormat="1" ht="12.75">
      <c r="A5" s="7"/>
      <c r="B5" s="3"/>
      <c r="C5" s="3" t="s">
        <v>15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zoomScalePageLayoutView="0" workbookViewId="0" topLeftCell="A1">
      <selection activeCell="F2" sqref="F2:G1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18</v>
      </c>
      <c r="C2" s="2" t="s">
        <v>202</v>
      </c>
      <c r="D2" s="6">
        <v>245.26</v>
      </c>
      <c r="E2" s="1" t="s">
        <v>13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19</v>
      </c>
      <c r="C4" s="2" t="s">
        <v>203</v>
      </c>
      <c r="D4" s="6">
        <v>245.26</v>
      </c>
      <c r="E4" s="1" t="s">
        <v>13</v>
      </c>
      <c r="H4" s="6">
        <f>ROUND(D4*F4,0)</f>
        <v>0</v>
      </c>
      <c r="I4" s="6">
        <f>ROUND(D4*G4,0)</f>
        <v>0</v>
      </c>
    </row>
    <row r="5" ht="12.75">
      <c r="C5" s="2" t="s">
        <v>20</v>
      </c>
    </row>
    <row r="7" spans="1:9" ht="51">
      <c r="A7" s="8">
        <v>3</v>
      </c>
      <c r="B7" s="1" t="s">
        <v>21</v>
      </c>
      <c r="C7" s="2" t="s">
        <v>201</v>
      </c>
      <c r="D7" s="6">
        <v>69.76</v>
      </c>
      <c r="E7" s="1" t="s">
        <v>13</v>
      </c>
      <c r="H7" s="6">
        <f>ROUND(D7*F7,0)</f>
        <v>0</v>
      </c>
      <c r="I7" s="6">
        <f>ROUND(D7*G7,0)</f>
        <v>0</v>
      </c>
    </row>
    <row r="9" spans="1:9" ht="76.5">
      <c r="A9" s="8">
        <v>4</v>
      </c>
      <c r="B9" s="1" t="s">
        <v>22</v>
      </c>
      <c r="C9" s="2" t="s">
        <v>24</v>
      </c>
      <c r="D9" s="6">
        <v>125</v>
      </c>
      <c r="E9" s="1" t="s">
        <v>23</v>
      </c>
      <c r="H9" s="6">
        <f>ROUND(D9*F9,0)</f>
        <v>0</v>
      </c>
      <c r="I9" s="6">
        <f>ROUND(D9*G9,0)</f>
        <v>0</v>
      </c>
    </row>
    <row r="10" ht="25.5">
      <c r="C10" s="2" t="s">
        <v>25</v>
      </c>
    </row>
    <row r="12" spans="1:9" ht="76.5">
      <c r="A12" s="8">
        <v>5</v>
      </c>
      <c r="B12" s="1" t="s">
        <v>26</v>
      </c>
      <c r="C12" s="2" t="s">
        <v>27</v>
      </c>
      <c r="D12" s="6">
        <v>75.2</v>
      </c>
      <c r="E12" s="1" t="s">
        <v>23</v>
      </c>
      <c r="H12" s="6">
        <f>ROUND(D12*F12,0)</f>
        <v>0</v>
      </c>
      <c r="I12" s="6">
        <f>ROUND(D12*G12,0)</f>
        <v>0</v>
      </c>
    </row>
    <row r="13" ht="25.5">
      <c r="C13" s="2" t="s">
        <v>28</v>
      </c>
    </row>
    <row r="15" spans="1:9" ht="63.75">
      <c r="A15" s="8">
        <v>6</v>
      </c>
      <c r="B15" s="1" t="s">
        <v>29</v>
      </c>
      <c r="C15" s="2" t="s">
        <v>30</v>
      </c>
      <c r="D15" s="6">
        <v>45</v>
      </c>
      <c r="E15" s="1" t="s">
        <v>13</v>
      </c>
      <c r="H15" s="6">
        <f>ROUND(D15*F15,0)</f>
        <v>0</v>
      </c>
      <c r="I15" s="6">
        <f>ROUND(D15*G15,0)</f>
        <v>0</v>
      </c>
    </row>
    <row r="17" spans="1:9" ht="25.5">
      <c r="A17" s="8">
        <v>7</v>
      </c>
      <c r="B17" s="1" t="s">
        <v>31</v>
      </c>
      <c r="C17" s="2" t="s">
        <v>32</v>
      </c>
      <c r="D17" s="6">
        <v>200</v>
      </c>
      <c r="E17" s="1" t="s">
        <v>23</v>
      </c>
      <c r="H17" s="6">
        <f>ROUND(D17*F17,0)</f>
        <v>0</v>
      </c>
      <c r="I17" s="6">
        <f>ROUND(D17*G17,0)</f>
        <v>0</v>
      </c>
    </row>
    <row r="19" spans="1:9" ht="25.5">
      <c r="A19" s="8">
        <v>8</v>
      </c>
      <c r="B19" s="1" t="s">
        <v>33</v>
      </c>
      <c r="C19" s="2" t="s">
        <v>34</v>
      </c>
      <c r="D19" s="6">
        <v>137.1789</v>
      </c>
      <c r="E19" s="1" t="s">
        <v>23</v>
      </c>
      <c r="H19" s="6">
        <f>ROUND(D19*F19,0)</f>
        <v>0</v>
      </c>
      <c r="I19" s="6">
        <f>ROUND(D19*G19,0)</f>
        <v>0</v>
      </c>
    </row>
    <row r="21" spans="1:9" s="9" customFormat="1" ht="12.75">
      <c r="A21" s="7"/>
      <c r="B21" s="3"/>
      <c r="C21" s="3" t="s">
        <v>15</v>
      </c>
      <c r="D21" s="5"/>
      <c r="E21" s="3"/>
      <c r="F21" s="5"/>
      <c r="G21" s="5"/>
      <c r="H21" s="5">
        <f>ROUND(SUM(H2:H20),0)</f>
        <v>0</v>
      </c>
      <c r="I21" s="5">
        <f>ROUND(SUM(I2:I20),0)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Vakolás és rabicolás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60" zoomScalePageLayoutView="0" workbookViewId="0" topLeftCell="A1">
      <selection activeCell="F2" sqref="F2:G1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37</v>
      </c>
      <c r="C2" s="2" t="s">
        <v>38</v>
      </c>
      <c r="D2" s="6">
        <v>330</v>
      </c>
      <c r="E2" s="1" t="s">
        <v>13</v>
      </c>
      <c r="H2" s="6">
        <f>ROUND(D2*F2,0)</f>
        <v>0</v>
      </c>
      <c r="I2" s="6">
        <f>ROUND(D2*G2,0)</f>
        <v>0</v>
      </c>
    </row>
    <row r="3" ht="12.75">
      <c r="C3" s="2" t="s">
        <v>39</v>
      </c>
    </row>
    <row r="5" spans="1:9" ht="65.25">
      <c r="A5" s="8">
        <v>2</v>
      </c>
      <c r="B5" s="1" t="s">
        <v>40</v>
      </c>
      <c r="C5" s="2" t="s">
        <v>196</v>
      </c>
      <c r="D5" s="6">
        <v>330</v>
      </c>
      <c r="E5" s="1" t="s">
        <v>13</v>
      </c>
      <c r="H5" s="6">
        <f>ROUND(D5*F5,0)</f>
        <v>0</v>
      </c>
      <c r="I5" s="6">
        <f>ROUND(D5*G5,0)</f>
        <v>0</v>
      </c>
    </row>
    <row r="7" spans="1:9" ht="65.25">
      <c r="A7" s="8">
        <v>3</v>
      </c>
      <c r="B7" s="1" t="s">
        <v>41</v>
      </c>
      <c r="C7" s="2" t="s">
        <v>197</v>
      </c>
      <c r="D7" s="6">
        <v>330</v>
      </c>
      <c r="E7" s="1" t="s">
        <v>13</v>
      </c>
      <c r="H7" s="6">
        <f>ROUND(D7*F7,0)</f>
        <v>0</v>
      </c>
      <c r="I7" s="6">
        <f>ROUND(D7*G7,0)</f>
        <v>0</v>
      </c>
    </row>
    <row r="9" spans="1:9" ht="114.75">
      <c r="A9" s="8">
        <v>4</v>
      </c>
      <c r="B9" s="1" t="s">
        <v>68</v>
      </c>
      <c r="C9" s="21" t="s">
        <v>69</v>
      </c>
      <c r="D9" s="6">
        <v>245.26</v>
      </c>
      <c r="E9" s="1" t="s">
        <v>13</v>
      </c>
      <c r="H9" s="6">
        <f>ROUND(D9*F9,0)</f>
        <v>0</v>
      </c>
      <c r="I9" s="6">
        <f>ROUND(D9*G9,0)</f>
        <v>0</v>
      </c>
    </row>
    <row r="11" spans="1:9" ht="76.5">
      <c r="A11" s="8">
        <v>5</v>
      </c>
      <c r="B11" s="1" t="s">
        <v>42</v>
      </c>
      <c r="C11" s="2" t="s">
        <v>43</v>
      </c>
      <c r="D11" s="6">
        <v>69.76</v>
      </c>
      <c r="E11" s="1" t="s">
        <v>13</v>
      </c>
      <c r="H11" s="6">
        <f>ROUND(D11*F11,0)</f>
        <v>0</v>
      </c>
      <c r="I11" s="6">
        <f>ROUND(D11*G11,0)</f>
        <v>0</v>
      </c>
    </row>
    <row r="12" ht="25.5">
      <c r="C12" s="2" t="s">
        <v>198</v>
      </c>
    </row>
    <row r="14" spans="1:9" ht="76.5">
      <c r="A14" s="8">
        <v>6</v>
      </c>
      <c r="B14" s="1" t="s">
        <v>44</v>
      </c>
      <c r="C14" s="2" t="s">
        <v>199</v>
      </c>
      <c r="D14" s="6">
        <v>350</v>
      </c>
      <c r="E14" s="1" t="s">
        <v>36</v>
      </c>
      <c r="H14" s="6">
        <f>ROUND(D14*F14,0)</f>
        <v>0</v>
      </c>
      <c r="I14" s="6">
        <f>ROUND(D14*G14,0)</f>
        <v>0</v>
      </c>
    </row>
    <row r="15" ht="12.75">
      <c r="C15" s="2"/>
    </row>
    <row r="17" spans="1:9" ht="76.5">
      <c r="A17" s="8">
        <v>7</v>
      </c>
      <c r="B17" s="1" t="s">
        <v>45</v>
      </c>
      <c r="C17" s="2" t="s">
        <v>200</v>
      </c>
      <c r="D17" s="6">
        <v>1225</v>
      </c>
      <c r="E17" s="1" t="s">
        <v>36</v>
      </c>
      <c r="H17" s="6">
        <f>ROUND(D17*F17,0)</f>
        <v>0</v>
      </c>
      <c r="I17" s="6">
        <f>ROUND(D17*G17,0)</f>
        <v>0</v>
      </c>
    </row>
    <row r="18" ht="12.75">
      <c r="C18" s="2"/>
    </row>
    <row r="20" spans="1:9" s="9" customFormat="1" ht="12.75">
      <c r="A20" s="7"/>
      <c r="B20" s="3"/>
      <c r="C20" s="3" t="s">
        <v>15</v>
      </c>
      <c r="D20" s="5"/>
      <c r="E20" s="3"/>
      <c r="F20" s="5"/>
      <c r="G20" s="5"/>
      <c r="H20" s="5">
        <f>ROUND(SUM(H2:H19),0)</f>
        <v>0</v>
      </c>
      <c r="I20" s="5">
        <f>ROUND(SUM(I2:I19),0)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Szigetelés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="60"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14.75">
      <c r="A2" s="8">
        <v>1</v>
      </c>
      <c r="B2" s="1" t="s">
        <v>47</v>
      </c>
      <c r="C2" s="21" t="s">
        <v>75</v>
      </c>
      <c r="D2" s="6">
        <v>10</v>
      </c>
      <c r="E2" s="1" t="s">
        <v>36</v>
      </c>
      <c r="H2" s="6">
        <f>ROUND(D2*F2,0)</f>
        <v>0</v>
      </c>
      <c r="I2" s="6">
        <f>ROUND(D2*G2,0)</f>
        <v>0</v>
      </c>
    </row>
    <row r="3" ht="12.75">
      <c r="C3" s="2"/>
    </row>
    <row r="5" spans="1:9" s="9" customFormat="1" ht="12.75">
      <c r="A5" s="7"/>
      <c r="B5" s="3"/>
      <c r="C5" s="3" t="s">
        <v>15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Megújuló energiahasznosító berendezések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28"/>
  <sheetViews>
    <sheetView view="pageBreakPreview" zoomScaleSheetLayoutView="100" zoomScalePageLayoutView="0" workbookViewId="0" topLeftCell="A79">
      <selection activeCell="C83" sqref="C8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76</v>
      </c>
      <c r="C2" s="2" t="s">
        <v>77</v>
      </c>
      <c r="D2" s="6">
        <v>8.84</v>
      </c>
      <c r="E2" s="1" t="s">
        <v>13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78</v>
      </c>
      <c r="C4" s="2" t="s">
        <v>79</v>
      </c>
      <c r="D4" s="6">
        <v>11.21</v>
      </c>
      <c r="E4" s="1" t="s">
        <v>80</v>
      </c>
      <c r="H4" s="6">
        <f>ROUND(D4*F4,0)</f>
        <v>0</v>
      </c>
      <c r="I4" s="6">
        <f>ROUND(D4*G4,0)</f>
        <v>0</v>
      </c>
    </row>
    <row r="5" spans="1:11" s="9" customFormat="1" ht="12.75">
      <c r="A5" s="8"/>
      <c r="B5" s="1"/>
      <c r="C5" s="1"/>
      <c r="D5" s="6"/>
      <c r="E5" s="1"/>
      <c r="F5" s="6"/>
      <c r="G5" s="6"/>
      <c r="H5" s="6"/>
      <c r="I5" s="6"/>
      <c r="K5" s="9">
        <f>H5+I5</f>
        <v>0</v>
      </c>
    </row>
    <row r="6" spans="1:9" ht="54">
      <c r="A6" s="8">
        <v>3</v>
      </c>
      <c r="B6" s="1" t="s">
        <v>81</v>
      </c>
      <c r="C6" s="2" t="s">
        <v>82</v>
      </c>
      <c r="D6" s="6">
        <v>9.13</v>
      </c>
      <c r="E6" s="1" t="s">
        <v>80</v>
      </c>
      <c r="H6" s="6">
        <f>ROUND(D6*F6,0)</f>
        <v>0</v>
      </c>
      <c r="I6" s="6">
        <f>ROUND(D6*G6,0)</f>
        <v>0</v>
      </c>
    </row>
    <row r="8" spans="1:9" ht="66.75">
      <c r="A8" s="8">
        <v>4</v>
      </c>
      <c r="B8" s="1" t="s">
        <v>83</v>
      </c>
      <c r="C8" s="2" t="s">
        <v>84</v>
      </c>
      <c r="D8" s="6">
        <v>5.6</v>
      </c>
      <c r="E8" s="1" t="s">
        <v>80</v>
      </c>
      <c r="H8" s="6">
        <f>ROUND(D8*F8,0)</f>
        <v>0</v>
      </c>
      <c r="I8" s="6">
        <f>ROUND(D8*G8,0)</f>
        <v>0</v>
      </c>
    </row>
    <row r="10" spans="1:9" ht="51">
      <c r="A10" s="8">
        <v>5</v>
      </c>
      <c r="B10" s="1" t="s">
        <v>85</v>
      </c>
      <c r="C10" s="2" t="s">
        <v>86</v>
      </c>
      <c r="D10" s="6">
        <v>8.41</v>
      </c>
      <c r="E10" s="1" t="s">
        <v>80</v>
      </c>
      <c r="H10" s="6">
        <f>ROUND(D10*F10,0)</f>
        <v>0</v>
      </c>
      <c r="I10" s="6">
        <f>ROUND(D10*G10,0)</f>
        <v>0</v>
      </c>
    </row>
    <row r="12" spans="1:9" ht="25.5">
      <c r="A12" s="8">
        <v>6</v>
      </c>
      <c r="B12" s="1" t="s">
        <v>87</v>
      </c>
      <c r="C12" s="2" t="s">
        <v>88</v>
      </c>
      <c r="D12" s="6">
        <v>56.09</v>
      </c>
      <c r="E12" s="1" t="s">
        <v>13</v>
      </c>
      <c r="H12" s="6">
        <f>ROUND(D12*F12,0)</f>
        <v>0</v>
      </c>
      <c r="I12" s="6">
        <f>ROUND(D12*G12,0)</f>
        <v>0</v>
      </c>
    </row>
    <row r="14" spans="1:9" ht="25.5">
      <c r="A14" s="8">
        <v>7</v>
      </c>
      <c r="B14" s="1" t="s">
        <v>89</v>
      </c>
      <c r="C14" s="2" t="s">
        <v>90</v>
      </c>
      <c r="D14" s="6">
        <v>16.82</v>
      </c>
      <c r="E14" s="1" t="s">
        <v>80</v>
      </c>
      <c r="H14" s="6">
        <f>ROUND(D14*F14,0)</f>
        <v>0</v>
      </c>
      <c r="I14" s="6">
        <f>ROUND(D14*G14,0)</f>
        <v>0</v>
      </c>
    </row>
    <row r="16" spans="1:9" ht="76.5">
      <c r="A16" s="8">
        <v>8</v>
      </c>
      <c r="B16" s="1" t="s">
        <v>91</v>
      </c>
      <c r="C16" s="2" t="s">
        <v>92</v>
      </c>
      <c r="D16" s="6">
        <v>8.05</v>
      </c>
      <c r="E16" s="1" t="s">
        <v>80</v>
      </c>
      <c r="H16" s="6">
        <f>ROUND(D16*F16,0)</f>
        <v>0</v>
      </c>
      <c r="I16" s="6">
        <f>ROUND(D16*G16,0)</f>
        <v>0</v>
      </c>
    </row>
    <row r="18" spans="1:9" ht="41.25">
      <c r="A18" s="8">
        <v>9</v>
      </c>
      <c r="B18" s="1" t="s">
        <v>93</v>
      </c>
      <c r="C18" s="2" t="s">
        <v>94</v>
      </c>
      <c r="D18" s="6">
        <v>1</v>
      </c>
      <c r="E18" s="1" t="s">
        <v>36</v>
      </c>
      <c r="H18" s="6">
        <f>ROUND(D18*F18,0)</f>
        <v>0</v>
      </c>
      <c r="I18" s="6">
        <f>ROUND(D18*G18,0)</f>
        <v>0</v>
      </c>
    </row>
    <row r="20" spans="1:9" ht="65.25">
      <c r="A20" s="8">
        <v>10</v>
      </c>
      <c r="B20" s="1" t="s">
        <v>95</v>
      </c>
      <c r="C20" s="2" t="s">
        <v>96</v>
      </c>
      <c r="D20" s="6">
        <v>9.13</v>
      </c>
      <c r="E20" s="1" t="s">
        <v>80</v>
      </c>
      <c r="H20" s="6">
        <f>ROUND(D20*F20,0)</f>
        <v>0</v>
      </c>
      <c r="I20" s="6">
        <f>ROUND(D20*G20,0)</f>
        <v>0</v>
      </c>
    </row>
    <row r="22" spans="1:9" ht="52.5">
      <c r="A22" s="8">
        <v>11</v>
      </c>
      <c r="B22" s="1" t="s">
        <v>97</v>
      </c>
      <c r="C22" s="2" t="s">
        <v>98</v>
      </c>
      <c r="D22" s="6">
        <v>0.42</v>
      </c>
      <c r="E22" s="1" t="s">
        <v>80</v>
      </c>
      <c r="H22" s="6">
        <f>ROUND(D22*F22,0)</f>
        <v>0</v>
      </c>
      <c r="I22" s="6">
        <f>ROUND(D22*G22,0)</f>
        <v>0</v>
      </c>
    </row>
    <row r="24" spans="1:9" ht="63.75">
      <c r="A24" s="8">
        <v>12</v>
      </c>
      <c r="B24" s="1" t="s">
        <v>99</v>
      </c>
      <c r="C24" s="2" t="s">
        <v>100</v>
      </c>
      <c r="D24" s="6">
        <v>0.15</v>
      </c>
      <c r="E24" s="1" t="s">
        <v>101</v>
      </c>
      <c r="H24" s="6">
        <f>ROUND(D24*F24,0)</f>
        <v>0</v>
      </c>
      <c r="I24" s="6">
        <f>ROUND(D24*G24,0)</f>
        <v>0</v>
      </c>
    </row>
    <row r="26" spans="1:9" ht="76.5">
      <c r="A26" s="8">
        <v>13</v>
      </c>
      <c r="B26" s="1" t="s">
        <v>102</v>
      </c>
      <c r="C26" s="2" t="s">
        <v>103</v>
      </c>
      <c r="D26" s="6">
        <v>0.43</v>
      </c>
      <c r="E26" s="1" t="s">
        <v>80</v>
      </c>
      <c r="H26" s="6">
        <f>ROUND(D26*F26,0)</f>
        <v>0</v>
      </c>
      <c r="I26" s="6">
        <f>ROUND(D26*G26,0)</f>
        <v>0</v>
      </c>
    </row>
    <row r="27" ht="14.25">
      <c r="C27" s="2" t="s">
        <v>104</v>
      </c>
    </row>
    <row r="29" spans="1:9" ht="89.25">
      <c r="A29" s="8">
        <v>14</v>
      </c>
      <c r="B29" s="1" t="s">
        <v>105</v>
      </c>
      <c r="C29" s="2" t="s">
        <v>106</v>
      </c>
      <c r="D29" s="6">
        <v>0.98</v>
      </c>
      <c r="E29" s="1" t="s">
        <v>80</v>
      </c>
      <c r="H29" s="6">
        <f>ROUND(D29*F29,0)</f>
        <v>0</v>
      </c>
      <c r="I29" s="6">
        <f>ROUND(D29*G29,0)</f>
        <v>0</v>
      </c>
    </row>
    <row r="30" ht="27">
      <c r="C30" s="2" t="s">
        <v>107</v>
      </c>
    </row>
    <row r="32" spans="1:9" ht="89.25">
      <c r="A32" s="8">
        <v>15</v>
      </c>
      <c r="B32" s="1" t="s">
        <v>108</v>
      </c>
      <c r="C32" s="2" t="s">
        <v>109</v>
      </c>
      <c r="D32" s="6">
        <v>5.8</v>
      </c>
      <c r="E32" s="1" t="s">
        <v>80</v>
      </c>
      <c r="H32" s="6">
        <f>ROUND(D32*F32,0)</f>
        <v>0</v>
      </c>
      <c r="I32" s="6">
        <f>ROUND(D32*G32,0)</f>
        <v>0</v>
      </c>
    </row>
    <row r="33" ht="27">
      <c r="C33" s="2" t="s">
        <v>110</v>
      </c>
    </row>
    <row r="35" spans="1:9" ht="89.25">
      <c r="A35" s="8">
        <v>16</v>
      </c>
      <c r="B35" s="1" t="s">
        <v>112</v>
      </c>
      <c r="C35" s="2" t="s">
        <v>111</v>
      </c>
      <c r="D35" s="6">
        <v>5</v>
      </c>
      <c r="E35" s="1" t="s">
        <v>36</v>
      </c>
      <c r="H35" s="6">
        <f>ROUND(D35*F35,0)</f>
        <v>0</v>
      </c>
      <c r="I35" s="6">
        <f>ROUND(D35*G35,0)</f>
        <v>0</v>
      </c>
    </row>
    <row r="36" ht="51">
      <c r="C36" s="2" t="s">
        <v>113</v>
      </c>
    </row>
    <row r="38" spans="1:9" ht="63.75">
      <c r="A38" s="8">
        <v>17</v>
      </c>
      <c r="B38" s="1" t="s">
        <v>114</v>
      </c>
      <c r="C38" s="2" t="s">
        <v>115</v>
      </c>
      <c r="D38" s="6">
        <v>8.44</v>
      </c>
      <c r="E38" s="1" t="s">
        <v>13</v>
      </c>
      <c r="H38" s="6">
        <f>ROUND(D38*F38,0)</f>
        <v>0</v>
      </c>
      <c r="I38" s="6">
        <f>ROUND(D38*G38,0)</f>
        <v>0</v>
      </c>
    </row>
    <row r="40" spans="1:9" ht="25.5">
      <c r="A40" s="8">
        <v>18</v>
      </c>
      <c r="B40" s="1" t="s">
        <v>116</v>
      </c>
      <c r="C40" s="2" t="s">
        <v>117</v>
      </c>
      <c r="D40" s="6">
        <v>1.95</v>
      </c>
      <c r="E40" s="1" t="s">
        <v>13</v>
      </c>
      <c r="H40" s="6">
        <f>ROUND(D40*F40,0)</f>
        <v>0</v>
      </c>
      <c r="I40" s="6">
        <f>ROUND(D40*G40,0)</f>
        <v>0</v>
      </c>
    </row>
    <row r="42" spans="1:9" ht="76.5">
      <c r="A42" s="8">
        <v>19</v>
      </c>
      <c r="B42" s="1" t="s">
        <v>118</v>
      </c>
      <c r="C42" s="2" t="s">
        <v>119</v>
      </c>
      <c r="D42" s="6">
        <v>25.58</v>
      </c>
      <c r="E42" s="1" t="s">
        <v>13</v>
      </c>
      <c r="H42" s="6">
        <f>ROUND(D42*F42,0)</f>
        <v>0</v>
      </c>
      <c r="I42" s="6">
        <f>ROUND(D42*G42,0)</f>
        <v>0</v>
      </c>
    </row>
    <row r="43" ht="25.5">
      <c r="C43" s="2" t="s">
        <v>120</v>
      </c>
    </row>
    <row r="45" spans="1:9" ht="63.75">
      <c r="A45" s="8">
        <v>20</v>
      </c>
      <c r="B45" s="1" t="s">
        <v>121</v>
      </c>
      <c r="C45" s="2" t="s">
        <v>122</v>
      </c>
      <c r="D45" s="6">
        <v>2.58</v>
      </c>
      <c r="E45" s="1" t="s">
        <v>13</v>
      </c>
      <c r="H45" s="6">
        <f>ROUND(D45*F45,0)</f>
        <v>0</v>
      </c>
      <c r="I45" s="6">
        <f>ROUND(D45*G45,0)</f>
        <v>0</v>
      </c>
    </row>
    <row r="46" ht="12.75">
      <c r="C46" s="2" t="s">
        <v>123</v>
      </c>
    </row>
    <row r="48" spans="1:9" ht="63.75">
      <c r="A48" s="8">
        <v>21</v>
      </c>
      <c r="B48" s="1" t="s">
        <v>124</v>
      </c>
      <c r="C48" s="2" t="s">
        <v>125</v>
      </c>
      <c r="D48" s="6">
        <v>36.54</v>
      </c>
      <c r="E48" s="1" t="s">
        <v>13</v>
      </c>
      <c r="H48" s="6">
        <f>ROUND(D48*F48,0)</f>
        <v>0</v>
      </c>
      <c r="I48" s="6">
        <f>ROUND(D48*G48,0)</f>
        <v>0</v>
      </c>
    </row>
    <row r="50" spans="1:9" ht="76.5">
      <c r="A50" s="8">
        <v>22</v>
      </c>
      <c r="B50" s="1" t="s">
        <v>126</v>
      </c>
      <c r="C50" s="2" t="s">
        <v>127</v>
      </c>
      <c r="D50" s="6">
        <v>17.43</v>
      </c>
      <c r="E50" s="1" t="s">
        <v>13</v>
      </c>
      <c r="H50" s="6">
        <f>ROUND(D50*F50,0)</f>
        <v>0</v>
      </c>
      <c r="I50" s="6">
        <f>ROUND(D50*G50,0)</f>
        <v>0</v>
      </c>
    </row>
    <row r="51" ht="25.5">
      <c r="C51" s="2" t="s">
        <v>128</v>
      </c>
    </row>
    <row r="53" spans="1:9" ht="76.5">
      <c r="A53" s="8">
        <v>23</v>
      </c>
      <c r="B53" s="1" t="s">
        <v>129</v>
      </c>
      <c r="C53" s="2" t="s">
        <v>130</v>
      </c>
      <c r="D53" s="6">
        <v>5.32</v>
      </c>
      <c r="E53" s="1" t="s">
        <v>13</v>
      </c>
      <c r="H53" s="6">
        <f>ROUND(D53*F53,0)</f>
        <v>0</v>
      </c>
      <c r="I53" s="6">
        <f>ROUND(D53*G53,0)</f>
        <v>0</v>
      </c>
    </row>
    <row r="54" ht="25.5">
      <c r="C54" s="2" t="s">
        <v>131</v>
      </c>
    </row>
    <row r="56" spans="1:9" ht="76.5">
      <c r="A56" s="8">
        <v>24</v>
      </c>
      <c r="B56" s="1" t="s">
        <v>132</v>
      </c>
      <c r="C56" s="2" t="s">
        <v>133</v>
      </c>
      <c r="D56" s="6">
        <v>6.93</v>
      </c>
      <c r="E56" s="1" t="s">
        <v>13</v>
      </c>
      <c r="H56" s="6">
        <f>ROUND(D56*F56,0)</f>
        <v>0</v>
      </c>
      <c r="I56" s="6">
        <f>ROUND(D56*G56,0)</f>
        <v>0</v>
      </c>
    </row>
    <row r="57" ht="38.25">
      <c r="C57" s="2" t="s">
        <v>134</v>
      </c>
    </row>
    <row r="59" spans="1:9" ht="76.5">
      <c r="A59" s="8">
        <v>25</v>
      </c>
      <c r="B59" s="1" t="s">
        <v>135</v>
      </c>
      <c r="C59" s="2" t="s">
        <v>136</v>
      </c>
      <c r="D59" s="6">
        <v>12.8</v>
      </c>
      <c r="E59" s="1" t="s">
        <v>23</v>
      </c>
      <c r="H59" s="6">
        <f>ROUND(D59*F59,0)</f>
        <v>0</v>
      </c>
      <c r="I59" s="6">
        <f>ROUND(D59*G59,0)</f>
        <v>0</v>
      </c>
    </row>
    <row r="60" ht="25.5">
      <c r="C60" s="2" t="s">
        <v>128</v>
      </c>
    </row>
    <row r="62" spans="1:9" ht="76.5">
      <c r="A62" s="8">
        <v>26</v>
      </c>
      <c r="B62" s="1" t="s">
        <v>137</v>
      </c>
      <c r="C62" s="2" t="s">
        <v>138</v>
      </c>
      <c r="D62" s="6">
        <v>16</v>
      </c>
      <c r="E62" s="1" t="s">
        <v>23</v>
      </c>
      <c r="H62" s="6">
        <f>ROUND(D62*F62,0)</f>
        <v>0</v>
      </c>
      <c r="I62" s="6">
        <f>ROUND(D62*G62,0)</f>
        <v>0</v>
      </c>
    </row>
    <row r="63" ht="12.75">
      <c r="C63" s="2" t="s">
        <v>139</v>
      </c>
    </row>
    <row r="65" spans="1:9" ht="41.25">
      <c r="A65" s="8">
        <v>27</v>
      </c>
      <c r="B65" s="1" t="s">
        <v>140</v>
      </c>
      <c r="C65" s="2" t="s">
        <v>141</v>
      </c>
      <c r="D65" s="6">
        <v>13.45</v>
      </c>
      <c r="E65" s="1" t="s">
        <v>13</v>
      </c>
      <c r="H65" s="6">
        <f>ROUND(D65*F65,0)</f>
        <v>0</v>
      </c>
      <c r="I65" s="6">
        <f>ROUND(D65*G65,0)</f>
        <v>0</v>
      </c>
    </row>
    <row r="67" spans="1:9" ht="89.25">
      <c r="A67" s="8">
        <v>28</v>
      </c>
      <c r="B67" s="1" t="s">
        <v>142</v>
      </c>
      <c r="C67" s="2" t="s">
        <v>143</v>
      </c>
      <c r="D67" s="6">
        <v>3</v>
      </c>
      <c r="E67" s="1" t="s">
        <v>36</v>
      </c>
      <c r="H67" s="6">
        <f>ROUND(D67*F67,0)</f>
        <v>0</v>
      </c>
      <c r="I67" s="6">
        <f>ROUND(D67*G67,0)</f>
        <v>0</v>
      </c>
    </row>
    <row r="68" ht="12.75">
      <c r="C68" s="2" t="s">
        <v>144</v>
      </c>
    </row>
    <row r="69" ht="12.75">
      <c r="C69" s="2"/>
    </row>
    <row r="70" spans="1:9" ht="89.25">
      <c r="A70" s="8">
        <v>29</v>
      </c>
      <c r="B70" s="1" t="s">
        <v>158</v>
      </c>
      <c r="C70" s="2" t="s">
        <v>143</v>
      </c>
      <c r="D70" s="6">
        <v>2</v>
      </c>
      <c r="E70" s="1" t="s">
        <v>36</v>
      </c>
      <c r="H70" s="6">
        <f>ROUND(D70*F70,0)</f>
        <v>0</v>
      </c>
      <c r="I70" s="6">
        <f>ROUND(D70*G70,0)</f>
        <v>0</v>
      </c>
    </row>
    <row r="71" ht="12.75">
      <c r="C71" s="2" t="s">
        <v>159</v>
      </c>
    </row>
    <row r="72" ht="12.75">
      <c r="C72" s="2"/>
    </row>
    <row r="73" spans="1:9" ht="89.25">
      <c r="A73" s="8">
        <v>30</v>
      </c>
      <c r="B73" s="1" t="s">
        <v>160</v>
      </c>
      <c r="C73" s="2" t="s">
        <v>164</v>
      </c>
      <c r="D73" s="6">
        <v>1</v>
      </c>
      <c r="E73" s="1" t="s">
        <v>36</v>
      </c>
      <c r="H73" s="6">
        <f>ROUND(D73*F73,0)</f>
        <v>0</v>
      </c>
      <c r="I73" s="6">
        <f>ROUND(D73*G73,0)</f>
        <v>0</v>
      </c>
    </row>
    <row r="74" ht="12.75">
      <c r="C74" s="2" t="s">
        <v>161</v>
      </c>
    </row>
    <row r="75" ht="12.75">
      <c r="C75" s="2"/>
    </row>
    <row r="76" spans="1:9" ht="89.25">
      <c r="A76" s="8">
        <v>31</v>
      </c>
      <c r="B76" s="1" t="s">
        <v>160</v>
      </c>
      <c r="C76" s="2" t="s">
        <v>164</v>
      </c>
      <c r="D76" s="6">
        <v>1</v>
      </c>
      <c r="E76" s="1" t="s">
        <v>36</v>
      </c>
      <c r="H76" s="6">
        <f>ROUND(D76*F76,0)</f>
        <v>0</v>
      </c>
      <c r="I76" s="6">
        <f>ROUND(D76*G76,0)</f>
        <v>0</v>
      </c>
    </row>
    <row r="77" ht="12.75">
      <c r="C77" s="2" t="s">
        <v>162</v>
      </c>
    </row>
    <row r="78" ht="12.75">
      <c r="C78" s="2"/>
    </row>
    <row r="79" spans="1:9" ht="89.25">
      <c r="A79" s="8">
        <v>32</v>
      </c>
      <c r="B79" s="1" t="s">
        <v>160</v>
      </c>
      <c r="C79" s="21" t="s">
        <v>163</v>
      </c>
      <c r="D79" s="6">
        <v>1</v>
      </c>
      <c r="E79" s="1" t="s">
        <v>36</v>
      </c>
      <c r="H79" s="6">
        <f>ROUND(D79*F79,0)</f>
        <v>0</v>
      </c>
      <c r="I79" s="6">
        <f>ROUND(D79*G79,0)</f>
        <v>0</v>
      </c>
    </row>
    <row r="80" ht="12.75">
      <c r="C80" s="2" t="s">
        <v>165</v>
      </c>
    </row>
    <row r="81" ht="12.75">
      <c r="C81" s="2"/>
    </row>
    <row r="82" spans="1:9" ht="51">
      <c r="A82" s="8">
        <v>33</v>
      </c>
      <c r="B82" s="1" t="s">
        <v>166</v>
      </c>
      <c r="C82" s="2" t="s">
        <v>204</v>
      </c>
      <c r="D82" s="6">
        <v>1</v>
      </c>
      <c r="E82" s="1" t="s">
        <v>36</v>
      </c>
      <c r="H82" s="6">
        <f>ROUND(D82*F82,0)</f>
        <v>0</v>
      </c>
      <c r="I82" s="6">
        <f>ROUND(D82*G82,0)</f>
        <v>0</v>
      </c>
    </row>
    <row r="83" ht="12.75">
      <c r="C83" s="2"/>
    </row>
    <row r="84" ht="12.75">
      <c r="C84" s="2"/>
    </row>
    <row r="85" spans="1:9" ht="89.25">
      <c r="A85" s="8">
        <v>34</v>
      </c>
      <c r="B85" s="1" t="s">
        <v>145</v>
      </c>
      <c r="C85" s="21" t="s">
        <v>146</v>
      </c>
      <c r="D85" s="6">
        <v>43.48</v>
      </c>
      <c r="E85" s="1" t="s">
        <v>23</v>
      </c>
      <c r="H85" s="6">
        <f>ROUND(D85*F85,0)</f>
        <v>0</v>
      </c>
      <c r="I85" s="6">
        <f>ROUND(D85*G85,0)</f>
        <v>0</v>
      </c>
    </row>
    <row r="87" spans="1:9" ht="89.25">
      <c r="A87" s="8">
        <v>35</v>
      </c>
      <c r="B87" s="1" t="s">
        <v>147</v>
      </c>
      <c r="C87" s="2" t="s">
        <v>148</v>
      </c>
      <c r="D87" s="6">
        <v>96.5</v>
      </c>
      <c r="E87" s="1" t="s">
        <v>13</v>
      </c>
      <c r="H87" s="6">
        <f>ROUND(D87*F87,0)</f>
        <v>0</v>
      </c>
      <c r="I87" s="6">
        <f>ROUND(D87*G87,0)</f>
        <v>0</v>
      </c>
    </row>
    <row r="88" ht="25.5">
      <c r="C88" s="2" t="s">
        <v>149</v>
      </c>
    </row>
    <row r="90" spans="1:9" ht="76.5">
      <c r="A90" s="8">
        <v>36</v>
      </c>
      <c r="B90" s="1" t="s">
        <v>150</v>
      </c>
      <c r="C90" s="2" t="s">
        <v>151</v>
      </c>
      <c r="D90" s="6">
        <v>96.5</v>
      </c>
      <c r="E90" s="1" t="s">
        <v>13</v>
      </c>
      <c r="H90" s="6">
        <f>ROUND(D90*F90,0)</f>
        <v>0</v>
      </c>
      <c r="I90" s="6">
        <f>ROUND(D90*G90,0)</f>
        <v>0</v>
      </c>
    </row>
    <row r="92" spans="1:9" ht="76.5">
      <c r="A92" s="8">
        <v>37</v>
      </c>
      <c r="B92" s="1" t="s">
        <v>152</v>
      </c>
      <c r="C92" s="2" t="s">
        <v>153</v>
      </c>
      <c r="D92" s="6">
        <v>1</v>
      </c>
      <c r="E92" s="1" t="s">
        <v>36</v>
      </c>
      <c r="H92" s="6">
        <f>ROUND(D92*F92,0)</f>
        <v>0</v>
      </c>
      <c r="I92" s="6">
        <f>ROUND(D92*G92,0)</f>
        <v>0</v>
      </c>
    </row>
    <row r="94" spans="1:9" ht="63.75">
      <c r="A94" s="8">
        <v>38</v>
      </c>
      <c r="B94" s="1" t="s">
        <v>154</v>
      </c>
      <c r="C94" s="2" t="s">
        <v>155</v>
      </c>
      <c r="D94" s="6">
        <v>1</v>
      </c>
      <c r="E94" s="1" t="s">
        <v>36</v>
      </c>
      <c r="H94" s="6">
        <f>ROUND(D94*F94,0)</f>
        <v>0</v>
      </c>
      <c r="I94" s="6">
        <f>ROUND(D94*G94,0)</f>
        <v>0</v>
      </c>
    </row>
    <row r="96" spans="1:9" ht="38.25">
      <c r="A96" s="8">
        <v>39</v>
      </c>
      <c r="B96" s="1" t="s">
        <v>156</v>
      </c>
      <c r="C96" s="2" t="s">
        <v>157</v>
      </c>
      <c r="D96" s="6">
        <v>3</v>
      </c>
      <c r="E96" s="1" t="s">
        <v>13</v>
      </c>
      <c r="H96" s="6">
        <f>ROUND(D96*F96,0)</f>
        <v>0</v>
      </c>
      <c r="I96" s="6">
        <f>ROUND(D96*G96,0)</f>
        <v>0</v>
      </c>
    </row>
    <row r="97" ht="12.75">
      <c r="C97" s="2"/>
    </row>
    <row r="98" spans="1:9" ht="76.5">
      <c r="A98" s="8">
        <v>40</v>
      </c>
      <c r="B98" s="2" t="s">
        <v>183</v>
      </c>
      <c r="C98" s="2" t="s">
        <v>167</v>
      </c>
      <c r="D98" s="6">
        <v>26</v>
      </c>
      <c r="E98" s="1" t="s">
        <v>23</v>
      </c>
      <c r="H98" s="6">
        <f>ROUND(D98*F98,0)</f>
        <v>0</v>
      </c>
      <c r="I98" s="6">
        <f>ROUND(D98*G98,0)</f>
        <v>0</v>
      </c>
    </row>
    <row r="99" ht="25.5">
      <c r="C99" s="2" t="s">
        <v>168</v>
      </c>
    </row>
    <row r="101" spans="1:9" ht="76.5">
      <c r="A101" s="8">
        <v>41</v>
      </c>
      <c r="B101" s="2" t="s">
        <v>184</v>
      </c>
      <c r="C101" s="2" t="s">
        <v>169</v>
      </c>
      <c r="D101" s="6">
        <v>4</v>
      </c>
      <c r="E101" s="1" t="s">
        <v>23</v>
      </c>
      <c r="H101" s="6">
        <f>ROUND(D101*F101,0)</f>
        <v>0</v>
      </c>
      <c r="I101" s="6">
        <f>ROUND(D101*G101,0)</f>
        <v>0</v>
      </c>
    </row>
    <row r="103" spans="1:9" ht="76.5">
      <c r="A103" s="8">
        <v>42</v>
      </c>
      <c r="B103" s="2" t="s">
        <v>185</v>
      </c>
      <c r="C103" s="2" t="s">
        <v>170</v>
      </c>
      <c r="D103" s="6">
        <v>6</v>
      </c>
      <c r="E103" s="1" t="s">
        <v>23</v>
      </c>
      <c r="H103" s="6">
        <f>ROUND(D103*F103,0)</f>
        <v>0</v>
      </c>
      <c r="I103" s="6">
        <f>ROUND(D103*G103,0)</f>
        <v>0</v>
      </c>
    </row>
    <row r="105" spans="1:9" ht="76.5">
      <c r="A105" s="8">
        <v>43</v>
      </c>
      <c r="B105" s="2" t="s">
        <v>186</v>
      </c>
      <c r="C105" s="2" t="s">
        <v>171</v>
      </c>
      <c r="D105" s="6">
        <v>10</v>
      </c>
      <c r="E105" s="1" t="s">
        <v>23</v>
      </c>
      <c r="H105" s="6">
        <f>ROUND(D105*F105,0)</f>
        <v>0</v>
      </c>
      <c r="I105" s="6">
        <f>ROUND(D105*G105,0)</f>
        <v>0</v>
      </c>
    </row>
    <row r="106" ht="12.75">
      <c r="C106" s="2"/>
    </row>
    <row r="107" spans="1:9" ht="89.25">
      <c r="A107" s="8">
        <v>44</v>
      </c>
      <c r="B107" s="2" t="s">
        <v>187</v>
      </c>
      <c r="C107" s="2" t="s">
        <v>172</v>
      </c>
      <c r="D107" s="6">
        <v>3</v>
      </c>
      <c r="E107" s="1" t="s">
        <v>36</v>
      </c>
      <c r="H107" s="6">
        <f>ROUND(D107*F107,0)</f>
        <v>0</v>
      </c>
      <c r="I107" s="6">
        <f>ROUND(D107*G107,0)</f>
        <v>0</v>
      </c>
    </row>
    <row r="108" ht="12.75">
      <c r="C108" s="2"/>
    </row>
    <row r="109" spans="1:9" ht="63.75">
      <c r="A109" s="8">
        <v>45</v>
      </c>
      <c r="B109" s="2" t="s">
        <v>188</v>
      </c>
      <c r="C109" s="2" t="s">
        <v>173</v>
      </c>
      <c r="D109" s="6">
        <v>1</v>
      </c>
      <c r="E109" s="1" t="s">
        <v>36</v>
      </c>
      <c r="H109" s="6">
        <f>ROUND(D109*F109,0)</f>
        <v>0</v>
      </c>
      <c r="I109" s="6">
        <f>ROUND(D109*G109,0)</f>
        <v>0</v>
      </c>
    </row>
    <row r="111" spans="1:9" ht="76.5">
      <c r="A111" s="8">
        <v>46</v>
      </c>
      <c r="B111" s="2" t="s">
        <v>189</v>
      </c>
      <c r="C111" s="2" t="s">
        <v>174</v>
      </c>
      <c r="D111" s="6">
        <v>1</v>
      </c>
      <c r="E111" s="1" t="s">
        <v>36</v>
      </c>
      <c r="H111" s="6">
        <f>ROUND(D111*F111,0)</f>
        <v>0</v>
      </c>
      <c r="I111" s="6">
        <f>ROUND(D111*G111,0)</f>
        <v>0</v>
      </c>
    </row>
    <row r="112" ht="12.75">
      <c r="C112" s="2"/>
    </row>
    <row r="113" spans="1:9" ht="89.25">
      <c r="A113" s="8">
        <v>47</v>
      </c>
      <c r="B113" s="1" t="s">
        <v>190</v>
      </c>
      <c r="C113" s="1" t="s">
        <v>175</v>
      </c>
      <c r="D113" s="6">
        <v>1</v>
      </c>
      <c r="E113" s="1" t="s">
        <v>36</v>
      </c>
      <c r="H113" s="6">
        <f>ROUND(D113*F113,0)</f>
        <v>0</v>
      </c>
      <c r="I113" s="6">
        <f>ROUND(D113*G113,0)</f>
        <v>0</v>
      </c>
    </row>
    <row r="115" spans="1:9" ht="127.5">
      <c r="A115" s="8">
        <v>48</v>
      </c>
      <c r="B115" s="1" t="s">
        <v>191</v>
      </c>
      <c r="C115" s="1" t="s">
        <v>176</v>
      </c>
      <c r="D115" s="6">
        <v>1</v>
      </c>
      <c r="E115" s="1" t="s">
        <v>36</v>
      </c>
      <c r="H115" s="6">
        <f>ROUND(D115*F115,0)</f>
        <v>0</v>
      </c>
      <c r="I115" s="6">
        <f>ROUND(D115*G115,0)</f>
        <v>0</v>
      </c>
    </row>
    <row r="117" spans="1:9" ht="89.25">
      <c r="A117" s="8">
        <v>49</v>
      </c>
      <c r="B117" s="1" t="s">
        <v>192</v>
      </c>
      <c r="C117" s="1" t="s">
        <v>177</v>
      </c>
      <c r="D117" s="6">
        <v>1</v>
      </c>
      <c r="E117" s="1" t="s">
        <v>36</v>
      </c>
      <c r="H117" s="6">
        <f>ROUND(D117*F117,0)</f>
        <v>0</v>
      </c>
      <c r="I117" s="6">
        <f>ROUND(D117*G117,0)</f>
        <v>0</v>
      </c>
    </row>
    <row r="118" ht="12.75">
      <c r="C118" s="2"/>
    </row>
    <row r="119" spans="1:9" ht="76.5">
      <c r="A119" s="8">
        <v>50</v>
      </c>
      <c r="B119" s="1" t="s">
        <v>193</v>
      </c>
      <c r="C119" s="1" t="s">
        <v>178</v>
      </c>
      <c r="D119" s="6">
        <v>1</v>
      </c>
      <c r="E119" s="1" t="s">
        <v>36</v>
      </c>
      <c r="H119" s="6">
        <f>ROUND(D119*F119,0)</f>
        <v>0</v>
      </c>
      <c r="I119" s="6">
        <f>ROUND(D119*G119,0)</f>
        <v>0</v>
      </c>
    </row>
    <row r="121" spans="1:9" ht="63.75">
      <c r="A121" s="8">
        <v>51</v>
      </c>
      <c r="B121" s="1" t="s">
        <v>194</v>
      </c>
      <c r="C121" s="1" t="s">
        <v>179</v>
      </c>
      <c r="D121" s="6">
        <v>1</v>
      </c>
      <c r="E121" s="1" t="s">
        <v>36</v>
      </c>
      <c r="H121" s="6">
        <f>ROUND(D121*F121,0)</f>
        <v>0</v>
      </c>
      <c r="I121" s="6">
        <f>ROUND(D121*G121,0)</f>
        <v>0</v>
      </c>
    </row>
    <row r="122" ht="12.75">
      <c r="C122" s="2"/>
    </row>
    <row r="123" spans="1:9" ht="51">
      <c r="A123" s="8">
        <v>52</v>
      </c>
      <c r="B123" s="1" t="s">
        <v>195</v>
      </c>
      <c r="C123" s="2" t="s">
        <v>180</v>
      </c>
      <c r="D123" s="6">
        <v>1</v>
      </c>
      <c r="E123" s="1" t="s">
        <v>36</v>
      </c>
      <c r="H123" s="6">
        <f>ROUND(D123*F123,0)</f>
        <v>0</v>
      </c>
      <c r="I123" s="6">
        <f>ROUND(D123*G123,0)</f>
        <v>0</v>
      </c>
    </row>
    <row r="124" ht="12.75">
      <c r="C124" s="2"/>
    </row>
    <row r="125" spans="1:9" ht="114.75">
      <c r="A125" s="8">
        <v>53</v>
      </c>
      <c r="B125" s="1" t="s">
        <v>181</v>
      </c>
      <c r="C125" s="21" t="s">
        <v>182</v>
      </c>
      <c r="D125" s="6">
        <v>1</v>
      </c>
      <c r="E125" s="1" t="s">
        <v>36</v>
      </c>
      <c r="H125" s="6">
        <f>ROUND(D125*F125,0)</f>
        <v>0</v>
      </c>
      <c r="I125" s="6">
        <f>ROUND(D125*G125,0)</f>
        <v>0</v>
      </c>
    </row>
    <row r="126" ht="12.75">
      <c r="C126" s="2"/>
    </row>
    <row r="128" spans="1:9" ht="12.75">
      <c r="A128" s="7"/>
      <c r="B128" s="3"/>
      <c r="C128" s="3" t="s">
        <v>15</v>
      </c>
      <c r="D128" s="5"/>
      <c r="E128" s="3"/>
      <c r="F128" s="5"/>
      <c r="G128" s="5"/>
      <c r="H128" s="5">
        <f>ROUND(SUM(H2:H127),0)</f>
        <v>0</v>
      </c>
      <c r="I128" s="5">
        <f>ROUND(SUM(I2:I127),0)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Megújuló energiahasznosító berendezések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Suszté</dc:creator>
  <cp:keywords/>
  <dc:description/>
  <cp:lastModifiedBy>Suszté</cp:lastModifiedBy>
  <cp:lastPrinted>2016-08-01T13:06:43Z</cp:lastPrinted>
  <dcterms:created xsi:type="dcterms:W3CDTF">2016-06-06T03:02:20Z</dcterms:created>
  <dcterms:modified xsi:type="dcterms:W3CDTF">2018-02-15T15:37:48Z</dcterms:modified>
  <cp:category/>
  <cp:version/>
  <cp:contentType/>
  <cp:contentStatus/>
</cp:coreProperties>
</file>